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30.5\Libre_Acceso_Informacion\Julio -2023\Finanzas Y Contraloria\Estados Financieros Mayo 2023\"/>
    </mc:Choice>
  </mc:AlternateContent>
  <xr:revisionPtr revIDLastSave="0" documentId="8_{2EDB2F86-65B6-4390-A2DE-02AAA13300BD}" xr6:coauthVersionLast="47" xr6:coauthVersionMax="47" xr10:uidLastSave="{00000000-0000-0000-0000-000000000000}"/>
  <bookViews>
    <workbookView xWindow="-120" yWindow="-120" windowWidth="29040" windowHeight="15840" xr2:uid="{85C796F0-DC00-4480-B030-305CF96F0717}"/>
  </bookViews>
  <sheets>
    <sheet name="RESULTADO" sheetId="1" r:id="rId1"/>
  </sheets>
  <definedNames>
    <definedName name="_xlnm.Print_Area" localSheetId="0">RESULTADO!$A$1:$D$54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D10" i="1"/>
  <c r="D16" i="1" s="1"/>
  <c r="D20" i="1" s="1"/>
  <c r="D31" i="1" s="1"/>
  <c r="D41" i="1" s="1"/>
  <c r="D48" i="1" s="1"/>
  <c r="C14" i="1"/>
  <c r="D14" i="1"/>
  <c r="C16" i="1"/>
  <c r="C20" i="1"/>
  <c r="C31" i="1" s="1"/>
  <c r="C41" i="1" s="1"/>
  <c r="C48" i="1" s="1"/>
  <c r="C25" i="1"/>
  <c r="D25" i="1"/>
  <c r="C29" i="1"/>
  <c r="D29" i="1"/>
  <c r="C39" i="1"/>
  <c r="D39" i="1"/>
  <c r="C46" i="1"/>
  <c r="D46" i="1"/>
</calcChain>
</file>

<file path=xl/sharedStrings.xml><?xml version="1.0" encoding="utf-8"?>
<sst xmlns="http://schemas.openxmlformats.org/spreadsheetml/2006/main" count="40" uniqueCount="39">
  <si>
    <t xml:space="preserve">                          Contralora    </t>
  </si>
  <si>
    <t xml:space="preserve">            Administrador General</t>
  </si>
  <si>
    <t xml:space="preserve">                    Lic. Maricela Checo </t>
  </si>
  <si>
    <t xml:space="preserve">                   Fernando Durán</t>
  </si>
  <si>
    <t>RESULTADO DEL EJERCICIO</t>
  </si>
  <si>
    <t xml:space="preserve">       Otros gastos</t>
  </si>
  <si>
    <t xml:space="preserve">       Otros ingresos </t>
  </si>
  <si>
    <t xml:space="preserve">OTROS INGRESOS (GASTOS) </t>
  </si>
  <si>
    <t>RESULTADO OPERACIONAL NETO</t>
  </si>
  <si>
    <t xml:space="preserve">       Otras Provisiones</t>
  </si>
  <si>
    <t xml:space="preserve">       Depreciaciones y amortizaciones</t>
  </si>
  <si>
    <t xml:space="preserve">       Servicios de terceros</t>
  </si>
  <si>
    <t xml:space="preserve">       Sueldos y compensaciones al personal</t>
  </si>
  <si>
    <t>GASTOS OPERATIVOS</t>
  </si>
  <si>
    <t>RESULTADO OPERACIONAL BRUTO</t>
  </si>
  <si>
    <t xml:space="preserve">     Gastos diversos</t>
  </si>
  <si>
    <t xml:space="preserve">     Comisiones por servicios</t>
  </si>
  <si>
    <t>OTROS GASTOS OPERACIONALES</t>
  </si>
  <si>
    <t xml:space="preserve">       Ingresos diversos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</si>
  <si>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</si>
  <si>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>OTROS INGRESOS OPERACIONALES</t>
  </si>
  <si>
    <t>MARGEN FINANCIERO NETO</t>
  </si>
  <si>
    <t>Provisión Para Cartera de Crédito</t>
  </si>
  <si>
    <t>MARGEN FINANCIERO BRUTO</t>
  </si>
  <si>
    <t xml:space="preserve"> </t>
  </si>
  <si>
    <t xml:space="preserve">      Intereses por Financiamientos</t>
  </si>
  <si>
    <t xml:space="preserve">      Intereses por captaciones</t>
  </si>
  <si>
    <t>GASTOS FINANCIEROS</t>
  </si>
  <si>
    <t xml:space="preserve">      Ingresos por inversiones</t>
  </si>
  <si>
    <t xml:space="preserve">      Ingresos por cartera de créditos</t>
  </si>
  <si>
    <t xml:space="preserve">      Ingresos por disponibilidades</t>
  </si>
  <si>
    <t>INGRESOS FINANCIEROS</t>
  </si>
  <si>
    <t xml:space="preserve">                          2022</t>
  </si>
  <si>
    <t xml:space="preserve">                         2023</t>
  </si>
  <si>
    <t>INGRESOS Y GASTOS</t>
  </si>
  <si>
    <t>VALORES EN RD$</t>
  </si>
  <si>
    <t>AL 31 DE JULIO 2023 Y 2022</t>
  </si>
  <si>
    <t>ESTADO DE RESULTADOS</t>
  </si>
  <si>
    <t>BANCO AGRICOLA DE LA REPUBLICA DOMINICANA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</si>
</sst>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#,##0.00;\-#,##0.00;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3"/>
      <name val="Calibri"/>
      <family val="2"/>
      <scheme val="minor"/>
    </font>
    <font>
      <b/>
      <sz val="13"/>
      <name val="Calibri"/>
      <family val="2"/>
      <scheme val="minor"/>
    </font>
    <font>
      <b/>
      <u val="double"/>
      <sz val="13"/>
      <name val="Calibri"/>
      <family val="2"/>
      <scheme val="minor"/>
    </font>
    <font>
      <u/>
      <sz val="13"/>
      <color indexed="8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39" fontId="2" fillId="2" borderId="0" xfId="0" applyNumberFormat="1" applyFont="1" applyFill="1"/>
    <xf numFmtId="164" fontId="2" fillId="2" borderId="0" xfId="1" applyNumberFormat="1" applyFont="1" applyFill="1" applyAlignment="1"/>
    <xf numFmtId="164" fontId="2" fillId="2" borderId="0" xfId="1" applyNumberFormat="1" applyFont="1" applyFill="1" applyAlignment="1" applyProtection="1"/>
    <xf numFmtId="37" fontId="3" fillId="3" borderId="0" xfId="0" applyNumberFormat="1" applyFont="1" applyFill="1"/>
    <xf numFmtId="39" fontId="4" fillId="2" borderId="0" xfId="0" applyNumberFormat="1" applyFont="1" applyFill="1" applyAlignment="1">
      <alignment horizontal="left"/>
    </xf>
    <xf numFmtId="39" fontId="2" fillId="2" borderId="0" xfId="0" applyNumberFormat="1" applyFont="1" applyFill="1" applyAlignment="1">
      <alignment horizontal="left"/>
    </xf>
    <xf numFmtId="39" fontId="4" fillId="2" borderId="0" xfId="0" applyNumberFormat="1" applyFont="1" applyFill="1"/>
    <xf numFmtId="164" fontId="5" fillId="2" borderId="0" xfId="1" applyNumberFormat="1" applyFont="1" applyFill="1" applyAlignment="1" applyProtection="1">
      <alignment horizontal="left"/>
    </xf>
    <xf numFmtId="43" fontId="2" fillId="2" borderId="0" xfId="1" applyFont="1" applyFill="1" applyAlignment="1"/>
    <xf numFmtId="37" fontId="6" fillId="3" borderId="0" xfId="1" applyNumberFormat="1" applyFont="1" applyFill="1" applyBorder="1" applyAlignment="1">
      <alignment horizontal="right"/>
    </xf>
    <xf numFmtId="39" fontId="5" fillId="2" borderId="0" xfId="0" applyNumberFormat="1" applyFont="1" applyFill="1"/>
    <xf numFmtId="37" fontId="2" fillId="2" borderId="0" xfId="1" applyNumberFormat="1" applyFont="1" applyFill="1" applyBorder="1" applyAlignment="1" applyProtection="1">
      <alignment vertical="center"/>
    </xf>
    <xf numFmtId="37" fontId="5" fillId="2" borderId="0" xfId="1" applyNumberFormat="1" applyFont="1" applyFill="1" applyBorder="1" applyAlignment="1" applyProtection="1">
      <alignment vertical="center"/>
    </xf>
    <xf numFmtId="37" fontId="7" fillId="4" borderId="0" xfId="1" applyNumberFormat="1" applyFont="1" applyFill="1" applyBorder="1" applyAlignment="1">
      <alignment horizontal="right" vertical="top"/>
    </xf>
    <xf numFmtId="37" fontId="8" fillId="4" borderId="0" xfId="1" applyNumberFormat="1" applyFont="1" applyFill="1" applyAlignment="1">
      <alignment horizontal="right" vertical="top"/>
    </xf>
    <xf numFmtId="37" fontId="9" fillId="4" borderId="0" xfId="1" applyNumberFormat="1" applyFont="1" applyFill="1" applyBorder="1" applyAlignment="1">
      <alignment vertical="top"/>
    </xf>
    <xf numFmtId="165" fontId="8" fillId="5" borderId="0" xfId="1" applyNumberFormat="1" applyFont="1" applyFill="1" applyAlignment="1">
      <alignment vertical="top"/>
    </xf>
    <xf numFmtId="37" fontId="2" fillId="2" borderId="0" xfId="1" applyNumberFormat="1" applyFont="1" applyFill="1" applyAlignment="1"/>
    <xf numFmtId="37" fontId="7" fillId="5" borderId="0" xfId="1" applyNumberFormat="1" applyFont="1" applyFill="1" applyBorder="1" applyAlignment="1">
      <alignment horizontal="right" vertical="top"/>
    </xf>
    <xf numFmtId="39" fontId="5" fillId="2" borderId="0" xfId="0" applyNumberFormat="1" applyFont="1" applyFill="1" applyAlignment="1">
      <alignment horizontal="left"/>
    </xf>
    <xf numFmtId="37" fontId="8" fillId="5" borderId="0" xfId="1" applyNumberFormat="1" applyFont="1" applyFill="1" applyAlignment="1">
      <alignment horizontal="right" vertical="top"/>
    </xf>
    <xf numFmtId="164" fontId="2" fillId="2" borderId="0" xfId="1" applyNumberFormat="1" applyFont="1" applyFill="1" applyAlignment="1" applyProtection="1">
      <alignment horizontal="left"/>
    </xf>
    <xf numFmtId="49" fontId="5" fillId="6" borderId="0" xfId="1" applyNumberFormat="1" applyFont="1" applyFill="1" applyBorder="1" applyAlignment="1" applyProtection="1">
      <alignment horizontal="center" vertical="center"/>
    </xf>
    <xf numFmtId="39" fontId="5" fillId="6" borderId="0" xfId="0" applyNumberFormat="1" applyFont="1" applyFill="1" applyAlignment="1">
      <alignment horizontal="left"/>
    </xf>
    <xf numFmtId="39" fontId="5" fillId="2" borderId="0" xfId="0" applyNumberFormat="1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114300</xdr:rowOff>
    </xdr:from>
    <xdr:to>
      <xdr:col>4</xdr:col>
      <xdr:colOff>0</xdr:colOff>
      <xdr:row>14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8BA21A1D-15C2-40BC-A8E7-A32C3595B7BB}"/>
            </a:ext>
          </a:extLst>
        </xdr:cNvPr>
        <xdr:cNvSpPr>
          <a:spLocks noChangeShapeType="1"/>
        </xdr:cNvSpPr>
      </xdr:nvSpPr>
      <xdr:spPr bwMode="auto">
        <a:xfrm>
          <a:off x="2057400" y="278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47625</xdr:rowOff>
    </xdr:from>
    <xdr:to>
      <xdr:col>4</xdr:col>
      <xdr:colOff>0</xdr:colOff>
      <xdr:row>25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EE1D80E3-06D4-4BAA-91E0-3A5BCEBFB900}"/>
            </a:ext>
          </a:extLst>
        </xdr:cNvPr>
        <xdr:cNvSpPr>
          <a:spLocks noChangeShapeType="1"/>
        </xdr:cNvSpPr>
      </xdr:nvSpPr>
      <xdr:spPr bwMode="auto">
        <a:xfrm>
          <a:off x="2057400" y="4810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104775</xdr:rowOff>
    </xdr:from>
    <xdr:to>
      <xdr:col>4</xdr:col>
      <xdr:colOff>0</xdr:colOff>
      <xdr:row>14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649C0C0B-CE9D-45E3-8A12-ADF7CFBDEC71}"/>
            </a:ext>
          </a:extLst>
        </xdr:cNvPr>
        <xdr:cNvSpPr>
          <a:spLocks noChangeShapeType="1"/>
        </xdr:cNvSpPr>
      </xdr:nvSpPr>
      <xdr:spPr bwMode="auto">
        <a:xfrm>
          <a:off x="2057400" y="2771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28575</xdr:rowOff>
    </xdr:from>
    <xdr:to>
      <xdr:col>4</xdr:col>
      <xdr:colOff>0</xdr:colOff>
      <xdr:row>32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80CD978C-61DE-43AB-BAA2-1DD65DEAAA03}"/>
            </a:ext>
          </a:extLst>
        </xdr:cNvPr>
        <xdr:cNvSpPr>
          <a:spLocks noChangeShapeType="1"/>
        </xdr:cNvSpPr>
      </xdr:nvSpPr>
      <xdr:spPr bwMode="auto">
        <a:xfrm>
          <a:off x="2057400" y="6124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76200</xdr:rowOff>
    </xdr:from>
    <xdr:to>
      <xdr:col>4</xdr:col>
      <xdr:colOff>0</xdr:colOff>
      <xdr:row>28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71DEA89E-47E2-4ED1-8716-E9BA0E70694C}"/>
            </a:ext>
          </a:extLst>
        </xdr:cNvPr>
        <xdr:cNvSpPr>
          <a:spLocks noChangeShapeType="1"/>
        </xdr:cNvSpPr>
      </xdr:nvSpPr>
      <xdr:spPr bwMode="auto">
        <a:xfrm>
          <a:off x="2057400" y="5410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85725</xdr:rowOff>
    </xdr:from>
    <xdr:to>
      <xdr:col>4</xdr:col>
      <xdr:colOff>0</xdr:colOff>
      <xdr:row>14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ABB452F4-3963-4DFE-A84F-E30A571ABAED}"/>
            </a:ext>
          </a:extLst>
        </xdr:cNvPr>
        <xdr:cNvSpPr>
          <a:spLocks noChangeShapeType="1"/>
        </xdr:cNvSpPr>
      </xdr:nvSpPr>
      <xdr:spPr bwMode="auto">
        <a:xfrm>
          <a:off x="2057400" y="2752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</xdr:row>
      <xdr:rowOff>142875</xdr:rowOff>
    </xdr:from>
    <xdr:to>
      <xdr:col>4</xdr:col>
      <xdr:colOff>0</xdr:colOff>
      <xdr:row>26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562B9377-015F-47EB-91ED-FA84ADC0C436}"/>
            </a:ext>
          </a:extLst>
        </xdr:cNvPr>
        <xdr:cNvSpPr>
          <a:spLocks noChangeShapeType="1"/>
        </xdr:cNvSpPr>
      </xdr:nvSpPr>
      <xdr:spPr bwMode="auto">
        <a:xfrm>
          <a:off x="2057400" y="5095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53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67F1CBBE-EAC8-401F-AFC2-C597DC140DE2}"/>
            </a:ext>
          </a:extLst>
        </xdr:cNvPr>
        <xdr:cNvSpPr>
          <a:spLocks noChangeArrowheads="1"/>
        </xdr:cNvSpPr>
      </xdr:nvSpPr>
      <xdr:spPr bwMode="auto">
        <a:xfrm flipH="1">
          <a:off x="66672" y="762000"/>
          <a:ext cx="447675" cy="9382125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0</xdr:col>
      <xdr:colOff>19050</xdr:colOff>
      <xdr:row>1</xdr:row>
      <xdr:rowOff>123824</xdr:rowOff>
    </xdr:from>
    <xdr:ext cx="1295400" cy="561975"/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F2239EDC-CD01-4904-A54D-81B41CEF861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14324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15B92-B27A-49F2-97DD-9AC3877A55E5}">
  <sheetPr>
    <tabColor theme="7"/>
  </sheetPr>
  <dimension ref="B1:F69"/>
  <sheetViews>
    <sheetView tabSelected="1" showWhiteSpace="0" zoomScaleNormal="100" workbookViewId="0">
      <selection activeCell="B3" sqref="B3:D3"/>
    </sheetView>
  </sheetViews>
  <sheetFormatPr baseColWidth="10" defaultColWidth="7.7109375" defaultRowHeight="17.25" x14ac:dyDescent="0.3"/>
  <cols>
    <col min="1" max="1" width="13.28515625" style="1" customWidth="1"/>
    <col min="2" max="2" width="49" style="1" customWidth="1"/>
    <col min="3" max="3" width="26.7109375" style="2" customWidth="1"/>
    <col min="4" max="4" width="26" style="2" customWidth="1"/>
    <col min="5" max="16384" width="7.7109375" style="1"/>
  </cols>
  <sheetData>
    <row r="1" spans="2:4" x14ac:dyDescent="0.3">
      <c r="B1" s="25" t="s">
        <v>38</v>
      </c>
      <c r="C1" s="25"/>
      <c r="D1" s="25"/>
    </row>
    <row r="2" spans="2:4" x14ac:dyDescent="0.3">
      <c r="B2" s="25" t="s">
        <v>37</v>
      </c>
      <c r="C2" s="25"/>
      <c r="D2" s="25"/>
    </row>
    <row r="3" spans="2:4" x14ac:dyDescent="0.3">
      <c r="B3" s="25" t="s">
        <v>36</v>
      </c>
      <c r="C3" s="25"/>
      <c r="D3" s="25"/>
    </row>
    <row r="4" spans="2:4" x14ac:dyDescent="0.3">
      <c r="B4" s="25" t="s">
        <v>35</v>
      </c>
      <c r="C4" s="25"/>
      <c r="D4" s="25"/>
    </row>
    <row r="5" spans="2:4" x14ac:dyDescent="0.3">
      <c r="B5" s="24" t="s">
        <v>34</v>
      </c>
      <c r="C5" s="23" t="s">
        <v>33</v>
      </c>
      <c r="D5" s="23" t="s">
        <v>32</v>
      </c>
    </row>
    <row r="6" spans="2:4" x14ac:dyDescent="0.3">
      <c r="B6" s="20" t="s">
        <v>31</v>
      </c>
      <c r="C6" s="22"/>
      <c r="D6" s="22"/>
    </row>
    <row r="7" spans="2:4" x14ac:dyDescent="0.3">
      <c r="B7" s="6" t="s">
        <v>30</v>
      </c>
      <c r="C7" s="21">
        <v>79182332.640000001</v>
      </c>
      <c r="D7" s="21">
        <v>80313167.659999996</v>
      </c>
    </row>
    <row r="8" spans="2:4" x14ac:dyDescent="0.3">
      <c r="B8" s="6" t="s">
        <v>29</v>
      </c>
      <c r="C8" s="21">
        <v>1649576755.74</v>
      </c>
      <c r="D8" s="21">
        <v>1415033242.27</v>
      </c>
    </row>
    <row r="9" spans="2:4" x14ac:dyDescent="0.3">
      <c r="B9" s="6" t="s">
        <v>28</v>
      </c>
      <c r="C9" s="19">
        <v>46985683.810000002</v>
      </c>
      <c r="D9" s="19">
        <v>42665048.950000003</v>
      </c>
    </row>
    <row r="10" spans="2:4" x14ac:dyDescent="0.3">
      <c r="B10" s="6"/>
      <c r="C10" s="13">
        <f>SUM(C7:C9)</f>
        <v>1775744772.1900001</v>
      </c>
      <c r="D10" s="13">
        <f>SUM(D7:D9)</f>
        <v>1538011458.8800001</v>
      </c>
    </row>
    <row r="11" spans="2:4" x14ac:dyDescent="0.3">
      <c r="B11" s="20" t="s">
        <v>27</v>
      </c>
      <c r="C11" s="12"/>
      <c r="D11" s="12"/>
    </row>
    <row r="12" spans="2:4" x14ac:dyDescent="0.3">
      <c r="B12" s="6" t="s">
        <v>26</v>
      </c>
      <c r="C12" s="15">
        <v>187648696.30000001</v>
      </c>
      <c r="D12" s="15">
        <v>172080121.62</v>
      </c>
    </row>
    <row r="13" spans="2:4" x14ac:dyDescent="0.3">
      <c r="B13" s="6" t="s">
        <v>25</v>
      </c>
      <c r="C13" s="19">
        <v>179702009.84999999</v>
      </c>
      <c r="D13" s="19">
        <v>97981655.230000004</v>
      </c>
    </row>
    <row r="14" spans="2:4" x14ac:dyDescent="0.3">
      <c r="B14" s="6" t="s">
        <v>24</v>
      </c>
      <c r="C14" s="13">
        <f>SUM(C12:C13)</f>
        <v>367350706.14999998</v>
      </c>
      <c r="D14" s="13">
        <f>SUM(D12:D13)</f>
        <v>270061776.85000002</v>
      </c>
    </row>
    <row r="15" spans="2:4" x14ac:dyDescent="0.3">
      <c r="C15" s="12"/>
      <c r="D15" s="12"/>
    </row>
    <row r="16" spans="2:4" x14ac:dyDescent="0.3">
      <c r="B16" s="11" t="s">
        <v>23</v>
      </c>
      <c r="C16" s="16">
        <f>C10-C14</f>
        <v>1408394066.04</v>
      </c>
      <c r="D16" s="16">
        <f>D10-D14</f>
        <v>1267949682.0300002</v>
      </c>
    </row>
    <row r="17" spans="2:6" x14ac:dyDescent="0.3">
      <c r="C17" s="13"/>
      <c r="D17" s="13"/>
    </row>
    <row r="18" spans="2:6" x14ac:dyDescent="0.3">
      <c r="B18" s="1" t="s">
        <v>22</v>
      </c>
      <c r="C18" s="12">
        <v>8559091.7699999996</v>
      </c>
      <c r="D18" s="12">
        <v>2550488.6800000002</v>
      </c>
    </row>
    <row r="19" spans="2:6" x14ac:dyDescent="0.3">
      <c r="C19" s="13"/>
      <c r="D19" s="13"/>
    </row>
    <row r="20" spans="2:6" x14ac:dyDescent="0.3">
      <c r="B20" s="11" t="s">
        <v>21</v>
      </c>
      <c r="C20" s="16">
        <f>C16-C18</f>
        <v>1399834974.27</v>
      </c>
      <c r="D20" s="16">
        <f>D16-D18</f>
        <v>1265399193.3500001</v>
      </c>
    </row>
    <row r="21" spans="2:6" x14ac:dyDescent="0.3">
      <c r="B21" s="11"/>
      <c r="C21" s="18"/>
      <c r="D21" s="18"/>
    </row>
    <row r="22" spans="2:6" x14ac:dyDescent="0.3">
      <c r="B22" s="11" t="s">
        <v>20</v>
      </c>
      <c r="C22" s="12"/>
      <c r="D22" s="12"/>
    </row>
    <row r="23" spans="2:6" x14ac:dyDescent="0.3">
      <c r="B23" s="11" t="s">
        <v>19</v>
      </c>
      <c r="C23" s="15">
        <v>301414943.37</v>
      </c>
      <c r="D23" s="15">
        <v>198928544.75</v>
      </c>
    </row>
    <row r="24" spans="2:6" x14ac:dyDescent="0.3">
      <c r="B24" s="1" t="s">
        <v>18</v>
      </c>
      <c r="C24" s="14">
        <v>40389550.399999999</v>
      </c>
      <c r="D24" s="14">
        <v>29664231.949999999</v>
      </c>
    </row>
    <row r="25" spans="2:6" x14ac:dyDescent="0.3">
      <c r="C25" s="13">
        <f>SUM(C23:C24)</f>
        <v>341804493.76999998</v>
      </c>
      <c r="D25" s="13">
        <f>SUM(D23:D24)</f>
        <v>228592776.69999999</v>
      </c>
    </row>
    <row r="26" spans="2:6" x14ac:dyDescent="0.3">
      <c r="B26" s="11" t="s">
        <v>17</v>
      </c>
      <c r="C26" s="12"/>
      <c r="D26" s="12"/>
    </row>
    <row r="27" spans="2:6" x14ac:dyDescent="0.3">
      <c r="B27" s="1" t="s">
        <v>16</v>
      </c>
      <c r="C27" s="15">
        <v>10811022.25</v>
      </c>
      <c r="D27" s="15">
        <v>9382047.8499999996</v>
      </c>
    </row>
    <row r="28" spans="2:6" x14ac:dyDescent="0.3">
      <c r="B28" s="1" t="s">
        <v>15</v>
      </c>
      <c r="C28" s="14">
        <v>578201.41</v>
      </c>
      <c r="D28" s="14">
        <v>7925.41</v>
      </c>
    </row>
    <row r="29" spans="2:6" x14ac:dyDescent="0.3">
      <c r="C29" s="13">
        <f>SUM(C27:C28)</f>
        <v>11389223.66</v>
      </c>
      <c r="D29" s="13">
        <f>SUM(D27:D28)</f>
        <v>9389973.2599999998</v>
      </c>
      <c r="F29" s="17"/>
    </row>
    <row r="30" spans="2:6" x14ac:dyDescent="0.3">
      <c r="C30" s="13"/>
      <c r="D30" s="13"/>
      <c r="F30" s="17"/>
    </row>
    <row r="31" spans="2:6" x14ac:dyDescent="0.3">
      <c r="B31" s="11" t="s">
        <v>14</v>
      </c>
      <c r="C31" s="13">
        <f>C20+C25-C29</f>
        <v>1730250244.3799999</v>
      </c>
      <c r="D31" s="13">
        <f>D20+D25-D29</f>
        <v>1484601996.7900002</v>
      </c>
      <c r="F31" s="17"/>
    </row>
    <row r="32" spans="2:6" x14ac:dyDescent="0.3">
      <c r="B32" s="11"/>
      <c r="C32" s="13"/>
      <c r="D32" s="13"/>
      <c r="F32" s="17"/>
    </row>
    <row r="33" spans="2:4" x14ac:dyDescent="0.3">
      <c r="B33" s="11" t="s">
        <v>13</v>
      </c>
      <c r="C33" s="12"/>
      <c r="D33" s="12"/>
    </row>
    <row r="34" spans="2:4" x14ac:dyDescent="0.3">
      <c r="B34" s="1" t="s">
        <v>12</v>
      </c>
      <c r="C34" s="15">
        <v>1033579828.95</v>
      </c>
      <c r="D34" s="15">
        <v>986358478.60000002</v>
      </c>
    </row>
    <row r="35" spans="2:4" x14ac:dyDescent="0.3">
      <c r="B35" s="1" t="s">
        <v>11</v>
      </c>
      <c r="C35" s="15">
        <v>21139675.140000001</v>
      </c>
      <c r="D35" s="15">
        <v>13955233.060000001</v>
      </c>
    </row>
    <row r="36" spans="2:4" x14ac:dyDescent="0.3">
      <c r="B36" s="1" t="s">
        <v>10</v>
      </c>
      <c r="C36" s="15">
        <v>44824511.899999999</v>
      </c>
      <c r="D36" s="15">
        <v>38244856.280000001</v>
      </c>
    </row>
    <row r="37" spans="2:4" x14ac:dyDescent="0.3">
      <c r="B37" s="1" t="s">
        <v>9</v>
      </c>
      <c r="C37" s="15">
        <v>91224124.5</v>
      </c>
      <c r="D37" s="15">
        <v>41439581.189999998</v>
      </c>
    </row>
    <row r="38" spans="2:4" x14ac:dyDescent="0.3">
      <c r="B38" s="1" t="s">
        <v>5</v>
      </c>
      <c r="C38" s="14">
        <v>135802380.72999999</v>
      </c>
      <c r="D38" s="14">
        <v>101837949.97</v>
      </c>
    </row>
    <row r="39" spans="2:4" x14ac:dyDescent="0.3">
      <c r="C39" s="13">
        <f>SUM(C34:C38)</f>
        <v>1326570521.22</v>
      </c>
      <c r="D39" s="13">
        <f>SUM(D34:D38)</f>
        <v>1181836099.0999999</v>
      </c>
    </row>
    <row r="40" spans="2:4" x14ac:dyDescent="0.3">
      <c r="C40" s="15"/>
      <c r="D40" s="15"/>
    </row>
    <row r="41" spans="2:4" x14ac:dyDescent="0.3">
      <c r="B41" s="11" t="s">
        <v>8</v>
      </c>
      <c r="C41" s="16">
        <f>C31-C39</f>
        <v>403679723.15999985</v>
      </c>
      <c r="D41" s="16">
        <f>D31-D39</f>
        <v>302765897.6900003</v>
      </c>
    </row>
    <row r="42" spans="2:4" x14ac:dyDescent="0.3">
      <c r="C42" s="12"/>
      <c r="D42" s="12"/>
    </row>
    <row r="43" spans="2:4" x14ac:dyDescent="0.3">
      <c r="B43" s="11" t="s">
        <v>7</v>
      </c>
      <c r="C43" s="12"/>
      <c r="D43" s="12"/>
    </row>
    <row r="44" spans="2:4" x14ac:dyDescent="0.3">
      <c r="B44" s="1" t="s">
        <v>6</v>
      </c>
      <c r="C44" s="15">
        <v>192128348.55000001</v>
      </c>
      <c r="D44" s="15">
        <v>159601023.70000002</v>
      </c>
    </row>
    <row r="45" spans="2:4" x14ac:dyDescent="0.3">
      <c r="B45" s="1" t="s">
        <v>5</v>
      </c>
      <c r="C45" s="14">
        <v>31873652.23</v>
      </c>
      <c r="D45" s="14">
        <v>16129696.439999999</v>
      </c>
    </row>
    <row r="46" spans="2:4" x14ac:dyDescent="0.3">
      <c r="C46" s="13">
        <f>C44-C45</f>
        <v>160254696.32000002</v>
      </c>
      <c r="D46" s="13">
        <f>D44-D45</f>
        <v>143471327.26000002</v>
      </c>
    </row>
    <row r="47" spans="2:4" x14ac:dyDescent="0.3">
      <c r="C47" s="12"/>
      <c r="D47" s="12"/>
    </row>
    <row r="48" spans="2:4" x14ac:dyDescent="0.3">
      <c r="B48" s="11" t="s">
        <v>4</v>
      </c>
      <c r="C48" s="10">
        <f>C41+C46</f>
        <v>563934419.4799999</v>
      </c>
      <c r="D48" s="10">
        <f>D41+D46</f>
        <v>446237224.95000029</v>
      </c>
    </row>
    <row r="49" spans="2:4" x14ac:dyDescent="0.3">
      <c r="C49" s="8"/>
      <c r="D49" s="8"/>
    </row>
    <row r="50" spans="2:4" x14ac:dyDescent="0.3">
      <c r="C50" s="9"/>
      <c r="D50" s="9"/>
    </row>
    <row r="51" spans="2:4" x14ac:dyDescent="0.3">
      <c r="C51" s="8"/>
      <c r="D51" s="8"/>
    </row>
    <row r="52" spans="2:4" x14ac:dyDescent="0.3">
      <c r="B52" s="5" t="s">
        <v>3</v>
      </c>
      <c r="C52" s="7" t="s">
        <v>2</v>
      </c>
      <c r="D52" s="7"/>
    </row>
    <row r="53" spans="2:4" x14ac:dyDescent="0.3">
      <c r="B53" s="6" t="s">
        <v>1</v>
      </c>
      <c r="C53" s="6" t="s">
        <v>0</v>
      </c>
      <c r="D53" s="6"/>
    </row>
    <row r="54" spans="2:4" x14ac:dyDescent="0.3">
      <c r="B54" s="5"/>
      <c r="D54" s="4">
        <v>3</v>
      </c>
    </row>
    <row r="55" spans="2:4" x14ac:dyDescent="0.3">
      <c r="C55" s="3"/>
      <c r="D55" s="3"/>
    </row>
    <row r="56" spans="2:4" x14ac:dyDescent="0.3">
      <c r="C56" s="3"/>
      <c r="D56" s="3"/>
    </row>
    <row r="57" spans="2:4" x14ac:dyDescent="0.3">
      <c r="C57" s="3"/>
      <c r="D57" s="3"/>
    </row>
    <row r="58" spans="2:4" x14ac:dyDescent="0.3">
      <c r="C58" s="3"/>
      <c r="D58" s="3"/>
    </row>
    <row r="59" spans="2:4" x14ac:dyDescent="0.3">
      <c r="C59" s="3"/>
      <c r="D59" s="3"/>
    </row>
    <row r="60" spans="2:4" x14ac:dyDescent="0.3">
      <c r="C60" s="3"/>
      <c r="D60" s="3"/>
    </row>
    <row r="61" spans="2:4" x14ac:dyDescent="0.3">
      <c r="C61" s="3"/>
      <c r="D61" s="3"/>
    </row>
    <row r="62" spans="2:4" x14ac:dyDescent="0.3">
      <c r="C62" s="3"/>
      <c r="D62" s="3"/>
    </row>
    <row r="63" spans="2:4" x14ac:dyDescent="0.3">
      <c r="C63" s="3"/>
      <c r="D63" s="3"/>
    </row>
    <row r="64" spans="2:4" x14ac:dyDescent="0.3">
      <c r="C64" s="3"/>
      <c r="D64" s="3"/>
    </row>
    <row r="65" spans="3:4" x14ac:dyDescent="0.3">
      <c r="C65" s="3"/>
      <c r="D65" s="3"/>
    </row>
    <row r="66" spans="3:4" x14ac:dyDescent="0.3">
      <c r="C66" s="3"/>
      <c r="D66" s="3"/>
    </row>
    <row r="67" spans="3:4" x14ac:dyDescent="0.3">
      <c r="C67" s="3"/>
      <c r="D67" s="3"/>
    </row>
    <row r="68" spans="3:4" x14ac:dyDescent="0.3">
      <c r="C68" s="3"/>
      <c r="D68" s="3"/>
    </row>
    <row r="69" spans="3:4" x14ac:dyDescent="0.3">
      <c r="C69" s="3"/>
      <c r="D69" s="3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RESULTADO</vt:lpstr>
      <vt:lpstr>RESULTADO!Área_de_impresión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Harolin Esther Peña Montero</dc:creator>
  <cp:lastModifiedBy>Harolin Esther Peña Montero</cp:lastModifiedBy>
  <dcterms:created xsi:type="dcterms:W3CDTF">2023-08-08T14:09:16Z</dcterms:created>
  <dcterms:modified xsi:type="dcterms:W3CDTF">2023-08-08T14:09:53Z</dcterms:modified>
</cp:coreProperties>
</file>